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dorianbachmann/Downloads/"/>
    </mc:Choice>
  </mc:AlternateContent>
  <xr:revisionPtr revIDLastSave="0" documentId="13_ncr:1_{95B07E7B-B12F-E842-882E-B25533E74AAF}" xr6:coauthVersionLast="47" xr6:coauthVersionMax="47" xr10:uidLastSave="{00000000-0000-0000-0000-000000000000}"/>
  <bookViews>
    <workbookView xWindow="240" yWindow="740" windowWidth="27620" windowHeight="16060" xr2:uid="{00000000-000D-0000-FFFF-FFFF00000000}"/>
  </bookViews>
  <sheets>
    <sheet name="Rotatividade" sheetId="2" r:id="rId1"/>
    <sheet name="Anual x mensal" sheetId="3" r:id="rId2"/>
  </sheets>
  <definedNames>
    <definedName name="_xlnm.Print_Area" localSheetId="0">Rotatividade!$B$1:$O$29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3" i="3" l="1"/>
  <c r="E23" i="3"/>
  <c r="I19" i="3"/>
  <c r="I18" i="3"/>
  <c r="I17" i="3"/>
  <c r="I16" i="3"/>
  <c r="I15" i="3"/>
  <c r="I14" i="3"/>
  <c r="I13" i="3"/>
  <c r="I12" i="3"/>
  <c r="I11" i="3"/>
  <c r="I10" i="3"/>
  <c r="I9" i="3"/>
  <c r="I8" i="3"/>
  <c r="D8" i="3"/>
  <c r="E7" i="2"/>
  <c r="G20" i="2"/>
  <c r="F20" i="2"/>
  <c r="J8" i="2"/>
  <c r="J9" i="2"/>
  <c r="J10" i="2"/>
  <c r="J11" i="2"/>
  <c r="J12" i="2"/>
  <c r="J13" i="2"/>
  <c r="J14" i="2"/>
  <c r="J15" i="2"/>
  <c r="J16" i="2"/>
  <c r="J17" i="2"/>
  <c r="J18" i="2"/>
  <c r="J7" i="2"/>
  <c r="I23" i="3" l="1"/>
  <c r="G8" i="3"/>
  <c r="J20" i="2"/>
  <c r="H7" i="2"/>
  <c r="E8" i="2" s="1"/>
  <c r="D9" i="3" l="1"/>
  <c r="J8" i="3"/>
  <c r="K8" i="3" s="1"/>
  <c r="H8" i="2"/>
  <c r="E9" i="2" s="1"/>
  <c r="K7" i="2"/>
  <c r="L7" i="2" s="1"/>
  <c r="G9" i="3" l="1"/>
  <c r="D10" i="3" s="1"/>
  <c r="H9" i="2"/>
  <c r="E10" i="2" s="1"/>
  <c r="K8" i="2"/>
  <c r="L8" i="2" s="1"/>
  <c r="J9" i="3" l="1"/>
  <c r="K9" i="3" s="1"/>
  <c r="G10" i="3"/>
  <c r="D11" i="3" s="1"/>
  <c r="K9" i="2"/>
  <c r="L9" i="2" s="1"/>
  <c r="H10" i="2"/>
  <c r="E11" i="2" s="1"/>
  <c r="J10" i="3" l="1"/>
  <c r="K10" i="3" s="1"/>
  <c r="G11" i="3"/>
  <c r="D12" i="3" s="1"/>
  <c r="H11" i="2"/>
  <c r="E12" i="2" s="1"/>
  <c r="K10" i="2"/>
  <c r="L10" i="2" s="1"/>
  <c r="G12" i="3" l="1"/>
  <c r="D13" i="3" s="1"/>
  <c r="J11" i="3"/>
  <c r="K11" i="3" s="1"/>
  <c r="K11" i="2"/>
  <c r="L11" i="2" s="1"/>
  <c r="H12" i="2"/>
  <c r="E13" i="2" s="1"/>
  <c r="J12" i="3" l="1"/>
  <c r="K12" i="3" s="1"/>
  <c r="G13" i="3"/>
  <c r="D14" i="3" s="1"/>
  <c r="K12" i="2"/>
  <c r="L12" i="2" s="1"/>
  <c r="H13" i="2"/>
  <c r="E14" i="2" s="1"/>
  <c r="G14" i="3" l="1"/>
  <c r="D15" i="3" s="1"/>
  <c r="J13" i="3"/>
  <c r="K13" i="3" s="1"/>
  <c r="K13" i="2"/>
  <c r="L13" i="2" s="1"/>
  <c r="H14" i="2"/>
  <c r="E15" i="2" s="1"/>
  <c r="G15" i="3" l="1"/>
  <c r="D16" i="3" s="1"/>
  <c r="J14" i="3"/>
  <c r="K14" i="3" s="1"/>
  <c r="K14" i="2"/>
  <c r="L14" i="2" s="1"/>
  <c r="H15" i="2"/>
  <c r="E16" i="2" s="1"/>
  <c r="G16" i="3" l="1"/>
  <c r="D17" i="3" s="1"/>
  <c r="J15" i="3"/>
  <c r="K15" i="3" s="1"/>
  <c r="H16" i="2"/>
  <c r="E17" i="2" s="1"/>
  <c r="K15" i="2"/>
  <c r="L15" i="2" s="1"/>
  <c r="G17" i="3" l="1"/>
  <c r="D18" i="3" s="1"/>
  <c r="J16" i="3"/>
  <c r="K16" i="3" s="1"/>
  <c r="K16" i="2"/>
  <c r="L16" i="2" s="1"/>
  <c r="H17" i="2"/>
  <c r="E18" i="2" s="1"/>
  <c r="J17" i="3" l="1"/>
  <c r="K17" i="3" s="1"/>
  <c r="G18" i="3"/>
  <c r="D19" i="3" s="1"/>
  <c r="K17" i="2"/>
  <c r="L17" i="2" s="1"/>
  <c r="H18" i="2"/>
  <c r="K20" i="2" s="1"/>
  <c r="L21" i="2" s="1"/>
  <c r="J18" i="3" l="1"/>
  <c r="K18" i="3" s="1"/>
  <c r="G19" i="3"/>
  <c r="J23" i="3" s="1"/>
  <c r="K23" i="3" s="1"/>
  <c r="M23" i="3" s="1"/>
  <c r="K18" i="2"/>
  <c r="L18" i="2" s="1"/>
  <c r="L19" i="2" l="1"/>
  <c r="J19" i="3"/>
  <c r="K19" i="3" s="1"/>
  <c r="K21" i="3" s="1"/>
  <c r="M21" i="3" s="1"/>
</calcChain>
</file>

<file path=xl/sharedStrings.xml><?xml version="1.0" encoding="utf-8"?>
<sst xmlns="http://schemas.openxmlformats.org/spreadsheetml/2006/main" count="98" uniqueCount="54">
  <si>
    <t>D</t>
  </si>
  <si>
    <t>Cálculo da Rotatividade</t>
  </si>
  <si>
    <t>Janeiro</t>
  </si>
  <si>
    <t>Fevereiro</t>
  </si>
  <si>
    <t>Dezembro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</si>
  <si>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</si>
  <si>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</si>
  <si>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</si>
  <si>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</si>
  <si>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</si>
  <si>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</si>
  <si>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</si>
  <si>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</si>
  <si>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</si>
  <si>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Notas</t>
  </si>
  <si>
    <t>Dados do fechamento (final) do mês.</t>
  </si>
  <si>
    <t>Admitidos</t>
  </si>
  <si>
    <t>Desligados</t>
  </si>
  <si>
    <t>Número de empregados no final do mês</t>
  </si>
  <si>
    <t>Valor fornecido</t>
  </si>
  <si>
    <t>Valor calculado</t>
  </si>
  <si>
    <t>Movimentação</t>
  </si>
  <si>
    <t>Efetivo médio</t>
  </si>
  <si>
    <t>Rotatividade</t>
  </si>
  <si>
    <t>Número de empregados no final do mês anterior</t>
  </si>
  <si>
    <t xml:space="preserve">Rotatividade média mensal </t>
  </si>
  <si>
    <t>B</t>
  </si>
  <si>
    <t>C</t>
  </si>
  <si>
    <t>E</t>
  </si>
  <si>
    <t>F</t>
  </si>
  <si>
    <t>G</t>
  </si>
  <si>
    <t>H</t>
  </si>
  <si>
    <t>I</t>
  </si>
  <si>
    <t>J</t>
  </si>
  <si>
    <t>K</t>
  </si>
  <si>
    <t>Acréscimo ou redução permanente da equipe (1)</t>
  </si>
  <si>
    <t xml:space="preserve"> (1) - Positivo se acréscimo e negativo se redução.</t>
  </si>
  <si>
    <t>A Movimentação é a média aritmética entre o número de Admitidos e Desligados.</t>
  </si>
  <si>
    <t>O Efetivo Médio corresponde a média aritmética entre o Número de Empregados no final do período anterior e a Número de empregados no final do período.</t>
  </si>
  <si>
    <t>A Movimentação e o Efetivo médio são parâmetros usados no cálculo da Rotatividade.</t>
  </si>
  <si>
    <t xml:space="preserve">Soma   </t>
  </si>
  <si>
    <t>Para o cálculo usamos a quantidade de empregados no encerramento do período anterior, para evitar que pessoas eventualmente contratadas a partir do primeiro dia do período possam não ser corretamente contabilizadas.</t>
  </si>
  <si>
    <t>Região</t>
  </si>
  <si>
    <t>Nordeste</t>
  </si>
  <si>
    <t>Centro-Oeste</t>
  </si>
  <si>
    <t>Sudeste</t>
  </si>
  <si>
    <t>Sul</t>
  </si>
  <si>
    <t>Fonte: Walmart Brasil. Relatório de Sustentabilidade 2011: Exercício 2010. Disponível em: www.walmartsustentabilidade.com.br/relatorio-online/port/ra/index.htm. Acesso em 16.set. 2011.</t>
  </si>
  <si>
    <t>Tabela __ -  Rotatividade por região, %</t>
  </si>
  <si>
    <t>4.02.21</t>
  </si>
  <si>
    <t xml:space="preserve">Rotatividade anual </t>
  </si>
  <si>
    <t>As células em azul são calculadas.</t>
  </si>
  <si>
    <t>Planilha 3 - Cálculo da Rotatividade</t>
  </si>
  <si>
    <t>10.6.23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</si>
</sst>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000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2" borderId="0" xfId="0" applyFont="1" applyFill="1"/>
    <xf numFmtId="164" fontId="1" fillId="0" borderId="0" xfId="0" applyNumberFormat="1" applyFont="1"/>
    <xf numFmtId="164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5" fontId="1" fillId="0" borderId="0" xfId="0" applyNumberFormat="1" applyFont="1"/>
    <xf numFmtId="165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2" xfId="0" applyFont="1" applyBorder="1"/>
    <xf numFmtId="3" fontId="1" fillId="2" borderId="2" xfId="0" applyNumberFormat="1" applyFont="1" applyFill="1" applyBorder="1"/>
    <xf numFmtId="3" fontId="1" fillId="0" borderId="2" xfId="0" applyNumberFormat="1" applyFont="1" applyBorder="1"/>
    <xf numFmtId="164" fontId="1" fillId="0" borderId="2" xfId="0" applyNumberFormat="1" applyFont="1" applyBorder="1"/>
    <xf numFmtId="0" fontId="1" fillId="3" borderId="0" xfId="0" applyFont="1" applyFill="1"/>
    <xf numFmtId="3" fontId="1" fillId="3" borderId="2" xfId="0" applyNumberFormat="1" applyFont="1" applyFill="1" applyBorder="1"/>
    <xf numFmtId="3" fontId="1" fillId="3" borderId="0" xfId="0" applyNumberFormat="1" applyFont="1" applyFill="1"/>
    <xf numFmtId="0" fontId="1" fillId="3" borderId="2" xfId="0" applyFont="1" applyFill="1" applyBorder="1"/>
    <xf numFmtId="164" fontId="1" fillId="3" borderId="2" xfId="0" applyNumberFormat="1" applyFont="1" applyFill="1" applyBorder="1"/>
    <xf numFmtId="4" fontId="1" fillId="3" borderId="0" xfId="0" applyNumberFormat="1" applyFont="1" applyFill="1"/>
    <xf numFmtId="164" fontId="1" fillId="3" borderId="1" xfId="0" applyNumberFormat="1" applyFont="1" applyFill="1" applyBorder="1"/>
    <xf numFmtId="0" fontId="2" fillId="0" borderId="2" xfId="0" applyFont="1" applyBorder="1"/>
    <xf numFmtId="0" fontId="2" fillId="3" borderId="2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165" fontId="2" fillId="0" borderId="2" xfId="0" applyNumberFormat="1" applyFont="1" applyBorder="1"/>
    <xf numFmtId="166" fontId="1" fillId="0" borderId="0" xfId="0" applyNumberFormat="1" applyFont="1"/>
    <xf numFmtId="0" fontId="2" fillId="0" borderId="0" xfId="0" applyFont="1" applyAlignment="1">
      <alignment horizontal="center" vertical="center"/>
    </xf>
    <xf numFmtId="3" fontId="1" fillId="4" borderId="2" xfId="0" applyNumberFormat="1" applyFont="1" applyFill="1" applyBorder="1"/>
    <xf numFmtId="0" fontId="1" fillId="4" borderId="2" xfId="0" applyFont="1" applyFill="1" applyBorder="1"/>
    <xf numFmtId="164" fontId="1" fillId="4" borderId="2" xfId="0" applyNumberFormat="1" applyFont="1" applyFill="1" applyBorder="1"/>
    <xf numFmtId="164" fontId="1" fillId="4" borderId="1" xfId="0" applyNumberFormat="1" applyFont="1" applyFill="1" applyBorder="1"/>
    <xf numFmtId="0" fontId="1" fillId="4" borderId="0" xfId="0" applyFont="1" applyFill="1"/>
    <xf numFmtId="0" fontId="3" fillId="0" borderId="0" xfId="0" applyFont="1" applyAlignment="1">
      <alignment horizontal="center"/>
    </xf>
    <xf numFmtId="3" fontId="1" fillId="2" borderId="2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8</xdr:col>
      <xdr:colOff>1330960</xdr:colOff>
      <xdr:row>48</xdr:row>
      <xdr:rowOff>22796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515DD14-7309-E346-AEF3-4A3012BF9B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572500"/>
          <a:ext cx="7769860" cy="38835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31"/>
  <sheetViews>
    <sheetView tabSelected="1" zoomScaleNormal="100" workbookViewId="0">
      <selection activeCell="H6" sqref="H6"/>
    </sheetView>
  </sheetViews>
  <sheetFormatPr baseColWidth="10" defaultColWidth="8.83203125" defaultRowHeight="19" x14ac:dyDescent="0.25"/>
  <cols>
    <col min="1" max="1" width="8.83203125" style="1"/>
    <col min="2" max="2" width="4.5" style="3" customWidth="1"/>
    <col min="3" max="3" width="5.83203125" style="1" customWidth="1"/>
    <col min="4" max="4" width="11.5" style="1" customWidth="1"/>
    <col min="5" max="5" width="22" style="1" customWidth="1"/>
    <col min="6" max="6" width="11" style="1" customWidth="1"/>
    <col min="7" max="7" width="11.6640625" style="1" customWidth="1"/>
    <col min="8" max="8" width="18" style="1" customWidth="1"/>
    <col min="9" max="9" width="22.6640625" style="1" customWidth="1"/>
    <col min="10" max="10" width="15.83203125" style="1" customWidth="1"/>
    <col min="11" max="11" width="14.6640625" style="1" customWidth="1"/>
    <col min="12" max="12" width="14.1640625" style="5" customWidth="1"/>
    <col min="13" max="13" width="2.5" style="1" customWidth="1"/>
    <col min="14" max="14" width="5.5" style="12" customWidth="1"/>
    <col min="15" max="15" width="10.33203125" style="1" customWidth="1"/>
    <col min="16" max="16384" width="8.83203125" style="1"/>
  </cols>
  <sheetData>
    <row r="1" spans="2:14" x14ac:dyDescent="0.25">
      <c r="B1" s="10"/>
      <c r="C1" s="9"/>
      <c r="D1" s="9"/>
      <c r="E1" s="9"/>
      <c r="F1" s="9"/>
      <c r="G1" s="9"/>
      <c r="H1" s="9"/>
      <c r="I1" s="9"/>
      <c r="J1" s="9"/>
      <c r="K1" s="9"/>
      <c r="L1" s="9"/>
    </row>
    <row r="2" spans="2:14" ht="21" x14ac:dyDescent="0.25">
      <c r="C2" s="37" t="s">
        <v>52</v>
      </c>
      <c r="D2" s="37"/>
      <c r="E2" s="37"/>
      <c r="F2" s="37"/>
      <c r="G2" s="37"/>
      <c r="H2" s="37"/>
      <c r="I2" s="37"/>
      <c r="J2" s="37"/>
      <c r="K2" s="37"/>
      <c r="L2" s="37"/>
    </row>
    <row r="3" spans="2:14" ht="21" x14ac:dyDescent="0.25">
      <c r="C3" s="14"/>
      <c r="D3" s="14"/>
      <c r="E3" s="14"/>
      <c r="F3" s="14"/>
      <c r="G3" s="14"/>
      <c r="H3" s="14"/>
      <c r="I3" s="14"/>
      <c r="J3" s="14"/>
      <c r="K3" s="14"/>
      <c r="L3" s="8" t="s">
        <v>53</v>
      </c>
    </row>
    <row r="4" spans="2:14" x14ac:dyDescent="0.25">
      <c r="B4" s="31"/>
      <c r="C4" s="9" t="s">
        <v>26</v>
      </c>
      <c r="D4" s="9" t="s">
        <v>27</v>
      </c>
      <c r="E4" s="9" t="s">
        <v>0</v>
      </c>
      <c r="F4" s="9" t="s">
        <v>28</v>
      </c>
      <c r="G4" s="9" t="s">
        <v>29</v>
      </c>
      <c r="H4" s="9" t="s">
        <v>30</v>
      </c>
      <c r="I4" s="9" t="s">
        <v>31</v>
      </c>
      <c r="J4" s="9" t="s">
        <v>32</v>
      </c>
      <c r="K4" s="9" t="s">
        <v>33</v>
      </c>
      <c r="L4" s="9" t="s">
        <v>34</v>
      </c>
    </row>
    <row r="5" spans="2:14" s="2" customFormat="1" ht="61" customHeight="1" x14ac:dyDescent="0.2">
      <c r="B5" s="11">
        <v>2</v>
      </c>
      <c r="E5" s="2" t="s">
        <v>24</v>
      </c>
      <c r="F5" s="2" t="s">
        <v>16</v>
      </c>
      <c r="G5" s="2" t="s">
        <v>17</v>
      </c>
      <c r="H5" s="2" t="s">
        <v>18</v>
      </c>
      <c r="I5" s="2" t="s">
        <v>35</v>
      </c>
      <c r="J5" s="2" t="s">
        <v>21</v>
      </c>
      <c r="K5" s="2" t="s">
        <v>22</v>
      </c>
      <c r="L5" s="6" t="s">
        <v>23</v>
      </c>
      <c r="N5" s="13"/>
    </row>
    <row r="6" spans="2:14" x14ac:dyDescent="0.25">
      <c r="B6" s="3">
        <v>3</v>
      </c>
      <c r="C6" s="1">
        <v>2019</v>
      </c>
      <c r="D6" s="15" t="s">
        <v>4</v>
      </c>
      <c r="E6" s="17"/>
      <c r="F6" s="17"/>
      <c r="G6" s="17"/>
      <c r="H6" s="38">
        <v>1000</v>
      </c>
      <c r="I6" s="38"/>
      <c r="J6" s="15"/>
      <c r="K6" s="15"/>
      <c r="L6" s="18"/>
    </row>
    <row r="7" spans="2:14" x14ac:dyDescent="0.25">
      <c r="B7" s="11">
        <v>4</v>
      </c>
      <c r="C7" s="1">
        <v>2020</v>
      </c>
      <c r="D7" s="15" t="s">
        <v>2</v>
      </c>
      <c r="E7" s="32">
        <f>H6+I6</f>
        <v>1000</v>
      </c>
      <c r="F7" s="38">
        <v>100</v>
      </c>
      <c r="G7" s="38">
        <v>100</v>
      </c>
      <c r="H7" s="32">
        <f>E7+F7-G7</f>
        <v>1000</v>
      </c>
      <c r="I7" s="38"/>
      <c r="J7" s="33">
        <f>(F7+G7)/2</f>
        <v>100</v>
      </c>
      <c r="K7" s="33">
        <f>(E7+H7)/2</f>
        <v>1000</v>
      </c>
      <c r="L7" s="34">
        <f t="shared" ref="L7:L18" si="0">J7/K7*100</f>
        <v>10</v>
      </c>
    </row>
    <row r="8" spans="2:14" x14ac:dyDescent="0.25">
      <c r="B8" s="3">
        <v>5</v>
      </c>
      <c r="D8" s="15" t="s">
        <v>3</v>
      </c>
      <c r="E8" s="32">
        <f t="shared" ref="E8:E18" si="1">H7+I7</f>
        <v>1000</v>
      </c>
      <c r="F8" s="38">
        <v>50</v>
      </c>
      <c r="G8" s="38">
        <v>100</v>
      </c>
      <c r="H8" s="32">
        <f t="shared" ref="H8:H18" si="2">E8+F8-G8</f>
        <v>950</v>
      </c>
      <c r="I8" s="38"/>
      <c r="J8" s="33">
        <f t="shared" ref="J8:J18" si="3">(F8+G8)/2</f>
        <v>75</v>
      </c>
      <c r="K8" s="33">
        <f t="shared" ref="K8:K18" si="4">(E8+H8)/2</f>
        <v>975</v>
      </c>
      <c r="L8" s="34">
        <f t="shared" si="0"/>
        <v>7.6923076923076925</v>
      </c>
    </row>
    <row r="9" spans="2:14" x14ac:dyDescent="0.25">
      <c r="B9" s="11">
        <v>6</v>
      </c>
      <c r="D9" s="15" t="s">
        <v>5</v>
      </c>
      <c r="E9" s="32">
        <f t="shared" si="1"/>
        <v>950</v>
      </c>
      <c r="F9" s="38">
        <v>100</v>
      </c>
      <c r="G9" s="38">
        <v>50</v>
      </c>
      <c r="H9" s="32">
        <f t="shared" si="2"/>
        <v>1000</v>
      </c>
      <c r="I9" s="38"/>
      <c r="J9" s="33">
        <f t="shared" si="3"/>
        <v>75</v>
      </c>
      <c r="K9" s="33">
        <f t="shared" si="4"/>
        <v>975</v>
      </c>
      <c r="L9" s="34">
        <f t="shared" si="0"/>
        <v>7.6923076923076925</v>
      </c>
    </row>
    <row r="10" spans="2:14" x14ac:dyDescent="0.25">
      <c r="B10" s="3">
        <v>7</v>
      </c>
      <c r="D10" s="15" t="s">
        <v>6</v>
      </c>
      <c r="E10" s="32">
        <f t="shared" si="1"/>
        <v>1000</v>
      </c>
      <c r="F10" s="38">
        <v>100</v>
      </c>
      <c r="G10" s="38">
        <v>120</v>
      </c>
      <c r="H10" s="32">
        <f t="shared" si="2"/>
        <v>980</v>
      </c>
      <c r="I10" s="38">
        <v>1</v>
      </c>
      <c r="J10" s="33">
        <f t="shared" si="3"/>
        <v>110</v>
      </c>
      <c r="K10" s="33">
        <f t="shared" si="4"/>
        <v>990</v>
      </c>
      <c r="L10" s="34">
        <f t="shared" si="0"/>
        <v>11.111111111111111</v>
      </c>
    </row>
    <row r="11" spans="2:14" x14ac:dyDescent="0.25">
      <c r="B11" s="11">
        <v>8</v>
      </c>
      <c r="D11" s="15" t="s">
        <v>7</v>
      </c>
      <c r="E11" s="32">
        <f t="shared" si="1"/>
        <v>981</v>
      </c>
      <c r="F11" s="38">
        <v>100</v>
      </c>
      <c r="G11" s="38">
        <v>100</v>
      </c>
      <c r="H11" s="32">
        <f t="shared" si="2"/>
        <v>981</v>
      </c>
      <c r="I11" s="38"/>
      <c r="J11" s="33">
        <f t="shared" si="3"/>
        <v>100</v>
      </c>
      <c r="K11" s="33">
        <f t="shared" si="4"/>
        <v>981</v>
      </c>
      <c r="L11" s="34">
        <f t="shared" si="0"/>
        <v>10.19367991845056</v>
      </c>
    </row>
    <row r="12" spans="2:14" x14ac:dyDescent="0.25">
      <c r="B12" s="3">
        <v>9</v>
      </c>
      <c r="D12" s="15" t="s">
        <v>8</v>
      </c>
      <c r="E12" s="32">
        <f t="shared" si="1"/>
        <v>981</v>
      </c>
      <c r="F12" s="38">
        <v>0</v>
      </c>
      <c r="G12" s="38">
        <v>0</v>
      </c>
      <c r="H12" s="32">
        <f t="shared" si="2"/>
        <v>981</v>
      </c>
      <c r="I12" s="38"/>
      <c r="J12" s="33">
        <f t="shared" si="3"/>
        <v>0</v>
      </c>
      <c r="K12" s="33">
        <f t="shared" si="4"/>
        <v>981</v>
      </c>
      <c r="L12" s="34">
        <f t="shared" si="0"/>
        <v>0</v>
      </c>
    </row>
    <row r="13" spans="2:14" x14ac:dyDescent="0.25">
      <c r="B13" s="11">
        <v>10</v>
      </c>
      <c r="D13" s="15" t="s">
        <v>9</v>
      </c>
      <c r="E13" s="32">
        <f t="shared" si="1"/>
        <v>981</v>
      </c>
      <c r="F13" s="38">
        <v>100</v>
      </c>
      <c r="G13" s="38">
        <v>100</v>
      </c>
      <c r="H13" s="32">
        <f t="shared" si="2"/>
        <v>981</v>
      </c>
      <c r="I13" s="38"/>
      <c r="J13" s="33">
        <f t="shared" si="3"/>
        <v>100</v>
      </c>
      <c r="K13" s="33">
        <f t="shared" si="4"/>
        <v>981</v>
      </c>
      <c r="L13" s="34">
        <f t="shared" si="0"/>
        <v>10.19367991845056</v>
      </c>
    </row>
    <row r="14" spans="2:14" x14ac:dyDescent="0.25">
      <c r="B14" s="3">
        <v>11</v>
      </c>
      <c r="D14" s="15" t="s">
        <v>10</v>
      </c>
      <c r="E14" s="32">
        <f t="shared" si="1"/>
        <v>981</v>
      </c>
      <c r="F14" s="38">
        <v>100</v>
      </c>
      <c r="G14" s="38">
        <v>100</v>
      </c>
      <c r="H14" s="32">
        <f t="shared" si="2"/>
        <v>981</v>
      </c>
      <c r="I14" s="38">
        <v>-20</v>
      </c>
      <c r="J14" s="33">
        <f t="shared" si="3"/>
        <v>100</v>
      </c>
      <c r="K14" s="33">
        <f t="shared" si="4"/>
        <v>981</v>
      </c>
      <c r="L14" s="34">
        <f t="shared" si="0"/>
        <v>10.19367991845056</v>
      </c>
    </row>
    <row r="15" spans="2:14" x14ac:dyDescent="0.25">
      <c r="B15" s="11">
        <v>12</v>
      </c>
      <c r="D15" s="15" t="s">
        <v>11</v>
      </c>
      <c r="E15" s="32">
        <f t="shared" si="1"/>
        <v>961</v>
      </c>
      <c r="F15" s="38">
        <v>0</v>
      </c>
      <c r="G15" s="38">
        <v>100</v>
      </c>
      <c r="H15" s="32">
        <f t="shared" si="2"/>
        <v>861</v>
      </c>
      <c r="I15" s="38"/>
      <c r="J15" s="33">
        <f t="shared" si="3"/>
        <v>50</v>
      </c>
      <c r="K15" s="33">
        <f t="shared" si="4"/>
        <v>911</v>
      </c>
      <c r="L15" s="34">
        <f t="shared" si="0"/>
        <v>5.4884742041712409</v>
      </c>
    </row>
    <row r="16" spans="2:14" x14ac:dyDescent="0.25">
      <c r="B16" s="3">
        <v>13</v>
      </c>
      <c r="D16" s="15" t="s">
        <v>12</v>
      </c>
      <c r="E16" s="32">
        <f t="shared" si="1"/>
        <v>861</v>
      </c>
      <c r="F16" s="38">
        <v>100</v>
      </c>
      <c r="G16" s="38">
        <v>0</v>
      </c>
      <c r="H16" s="32">
        <f t="shared" si="2"/>
        <v>961</v>
      </c>
      <c r="I16" s="38"/>
      <c r="J16" s="33">
        <f t="shared" si="3"/>
        <v>50</v>
      </c>
      <c r="K16" s="33">
        <f t="shared" si="4"/>
        <v>911</v>
      </c>
      <c r="L16" s="34">
        <f t="shared" si="0"/>
        <v>5.4884742041712409</v>
      </c>
    </row>
    <row r="17" spans="2:12" x14ac:dyDescent="0.25">
      <c r="B17" s="11">
        <v>14</v>
      </c>
      <c r="D17" s="15" t="s">
        <v>13</v>
      </c>
      <c r="E17" s="32">
        <f t="shared" si="1"/>
        <v>961</v>
      </c>
      <c r="F17" s="38">
        <v>35</v>
      </c>
      <c r="G17" s="38">
        <v>42</v>
      </c>
      <c r="H17" s="32">
        <f t="shared" si="2"/>
        <v>954</v>
      </c>
      <c r="I17" s="38"/>
      <c r="J17" s="33">
        <f t="shared" si="3"/>
        <v>38.5</v>
      </c>
      <c r="K17" s="33">
        <f t="shared" si="4"/>
        <v>957.5</v>
      </c>
      <c r="L17" s="34">
        <f t="shared" si="0"/>
        <v>4.0208877284595301</v>
      </c>
    </row>
    <row r="18" spans="2:12" x14ac:dyDescent="0.25">
      <c r="B18" s="3">
        <v>15</v>
      </c>
      <c r="D18" s="15" t="s">
        <v>4</v>
      </c>
      <c r="E18" s="32">
        <f t="shared" si="1"/>
        <v>954</v>
      </c>
      <c r="F18" s="38">
        <v>90</v>
      </c>
      <c r="G18" s="38">
        <v>75</v>
      </c>
      <c r="H18" s="32">
        <f t="shared" si="2"/>
        <v>969</v>
      </c>
      <c r="I18" s="38"/>
      <c r="J18" s="33">
        <f t="shared" si="3"/>
        <v>82.5</v>
      </c>
      <c r="K18" s="33">
        <f t="shared" si="4"/>
        <v>961.5</v>
      </c>
      <c r="L18" s="34">
        <f t="shared" si="0"/>
        <v>8.5803432137285487</v>
      </c>
    </row>
    <row r="19" spans="2:12" x14ac:dyDescent="0.25">
      <c r="B19" s="3">
        <v>17</v>
      </c>
      <c r="K19" s="7" t="s">
        <v>25</v>
      </c>
      <c r="L19" s="34">
        <f>SUM(L7:L18)/12</f>
        <v>7.5545788001340606</v>
      </c>
    </row>
    <row r="20" spans="2:12" ht="20" thickBot="1" x14ac:dyDescent="0.3">
      <c r="B20" s="3">
        <v>19</v>
      </c>
      <c r="E20" s="7" t="s">
        <v>40</v>
      </c>
      <c r="F20" s="32">
        <f>SUM(F7:F18)</f>
        <v>875</v>
      </c>
      <c r="G20" s="32">
        <f>SUM(G7:G18)</f>
        <v>887</v>
      </c>
      <c r="J20" s="33">
        <f>(F20+G20)/2</f>
        <v>881</v>
      </c>
      <c r="K20" s="33">
        <f>(E7+H18)/2</f>
        <v>984.5</v>
      </c>
      <c r="L20" s="1"/>
    </row>
    <row r="21" spans="2:12" ht="20" thickBot="1" x14ac:dyDescent="0.3">
      <c r="B21" s="3">
        <v>20</v>
      </c>
      <c r="E21" s="7"/>
      <c r="K21" s="7" t="s">
        <v>50</v>
      </c>
      <c r="L21" s="35">
        <f>J20/K20*100</f>
        <v>89.487049263585575</v>
      </c>
    </row>
    <row r="22" spans="2:12" x14ac:dyDescent="0.25">
      <c r="B22" s="1" t="s">
        <v>14</v>
      </c>
      <c r="L22" s="1"/>
    </row>
    <row r="23" spans="2:12" x14ac:dyDescent="0.25">
      <c r="B23" s="1"/>
      <c r="C23" s="1" t="s">
        <v>15</v>
      </c>
      <c r="F23" s="1" t="s">
        <v>51</v>
      </c>
    </row>
    <row r="24" spans="2:12" x14ac:dyDescent="0.25">
      <c r="B24" s="1"/>
      <c r="C24" s="4"/>
      <c r="D24" s="1" t="s">
        <v>19</v>
      </c>
    </row>
    <row r="25" spans="2:12" x14ac:dyDescent="0.25">
      <c r="B25" s="1"/>
      <c r="C25" s="36"/>
      <c r="D25" s="1" t="s">
        <v>20</v>
      </c>
    </row>
    <row r="26" spans="2:12" x14ac:dyDescent="0.25">
      <c r="C26" s="1" t="s">
        <v>36</v>
      </c>
    </row>
    <row r="28" spans="2:12" x14ac:dyDescent="0.25">
      <c r="D28" s="1" t="s">
        <v>39</v>
      </c>
    </row>
    <row r="29" spans="2:12" x14ac:dyDescent="0.25">
      <c r="D29" s="1" t="s">
        <v>37</v>
      </c>
    </row>
    <row r="30" spans="2:12" x14ac:dyDescent="0.25">
      <c r="D30" s="1" t="s">
        <v>38</v>
      </c>
    </row>
    <row r="31" spans="2:12" x14ac:dyDescent="0.25">
      <c r="D31" s="1" t="s">
        <v>41</v>
      </c>
    </row>
  </sheetData>
  <sheetProtection sheet="1" objects="1" scenarios="1" selectLockedCells="1"/>
  <mergeCells count="1">
    <mergeCell ref="C2:L2"/>
  </mergeCells>
  <pageMargins left="0.25" right="0.25" top="0.75" bottom="0.75" header="0.3" footer="0.3"/>
  <pageSetup paperSize="9" scale="78" orientation="landscape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1"/>
  <sheetViews>
    <sheetView workbookViewId="0">
      <selection activeCell="N21" sqref="N21"/>
    </sheetView>
  </sheetViews>
  <sheetFormatPr baseColWidth="10" defaultColWidth="8.83203125" defaultRowHeight="19" x14ac:dyDescent="0.25"/>
  <cols>
    <col min="1" max="1" width="4.5" style="3" customWidth="1"/>
    <col min="2" max="2" width="5.83203125" style="1" customWidth="1"/>
    <col min="3" max="3" width="11.5" style="1" customWidth="1"/>
    <col min="4" max="4" width="22" style="1" customWidth="1"/>
    <col min="5" max="5" width="11" style="1" customWidth="1"/>
    <col min="6" max="6" width="11.6640625" style="1" customWidth="1"/>
    <col min="7" max="7" width="18" style="1" customWidth="1"/>
    <col min="8" max="8" width="22.6640625" style="1" customWidth="1"/>
    <col min="9" max="9" width="15.83203125" style="1" customWidth="1"/>
    <col min="10" max="10" width="14.6640625" style="1" customWidth="1"/>
    <col min="11" max="11" width="14.1640625" style="5" customWidth="1"/>
    <col min="12" max="12" width="2.5" style="1" customWidth="1"/>
    <col min="13" max="13" width="8.83203125" style="12" customWidth="1"/>
    <col min="14" max="14" width="10.33203125" style="1" customWidth="1"/>
    <col min="15" max="16384" width="8.83203125" style="1"/>
  </cols>
  <sheetData>
    <row r="1" spans="1:15" x14ac:dyDescent="0.25">
      <c r="A1" s="1"/>
      <c r="K1" s="1"/>
    </row>
    <row r="2" spans="1:15" x14ac:dyDescent="0.25">
      <c r="A2" s="10"/>
      <c r="B2" s="9"/>
      <c r="C2" s="9"/>
      <c r="D2" s="9"/>
      <c r="E2" s="9"/>
      <c r="F2" s="9"/>
      <c r="G2" s="9"/>
      <c r="H2" s="9"/>
      <c r="I2" s="9"/>
      <c r="J2" s="9"/>
      <c r="K2" s="9"/>
    </row>
    <row r="3" spans="1:15" ht="21" x14ac:dyDescent="0.25">
      <c r="A3" s="3">
        <v>2</v>
      </c>
      <c r="B3" s="37" t="s">
        <v>1</v>
      </c>
      <c r="C3" s="37"/>
      <c r="D3" s="37"/>
      <c r="E3" s="37"/>
      <c r="F3" s="37"/>
      <c r="G3" s="37"/>
      <c r="H3" s="37"/>
      <c r="I3" s="37"/>
      <c r="J3" s="37"/>
      <c r="K3" s="37"/>
    </row>
    <row r="4" spans="1:15" ht="21" x14ac:dyDescent="0.25">
      <c r="B4" s="14"/>
      <c r="C4" s="14"/>
      <c r="D4" s="14"/>
      <c r="E4" s="14"/>
      <c r="F4" s="14"/>
      <c r="G4" s="14"/>
      <c r="H4" s="14"/>
      <c r="I4" s="14"/>
      <c r="J4" s="14"/>
      <c r="K4" s="8" t="s">
        <v>49</v>
      </c>
    </row>
    <row r="5" spans="1:15" x14ac:dyDescent="0.25">
      <c r="A5" s="10"/>
      <c r="B5" s="9" t="s">
        <v>26</v>
      </c>
      <c r="C5" s="9" t="s">
        <v>27</v>
      </c>
      <c r="D5" s="9" t="s">
        <v>0</v>
      </c>
      <c r="E5" s="9" t="s">
        <v>28</v>
      </c>
      <c r="F5" s="9" t="s">
        <v>29</v>
      </c>
      <c r="G5" s="9" t="s">
        <v>30</v>
      </c>
      <c r="H5" s="9" t="s">
        <v>31</v>
      </c>
      <c r="I5" s="9" t="s">
        <v>32</v>
      </c>
      <c r="J5" s="9" t="s">
        <v>33</v>
      </c>
      <c r="K5" s="9" t="s">
        <v>34</v>
      </c>
    </row>
    <row r="6" spans="1:15" s="2" customFormat="1" ht="61" customHeight="1" x14ac:dyDescent="0.2">
      <c r="A6" s="11">
        <v>2</v>
      </c>
      <c r="D6" s="2" t="s">
        <v>24</v>
      </c>
      <c r="E6" s="2" t="s">
        <v>16</v>
      </c>
      <c r="F6" s="2" t="s">
        <v>17</v>
      </c>
      <c r="G6" s="2" t="s">
        <v>18</v>
      </c>
      <c r="H6" s="2" t="s">
        <v>35</v>
      </c>
      <c r="I6" s="2" t="s">
        <v>21</v>
      </c>
      <c r="J6" s="2" t="s">
        <v>22</v>
      </c>
      <c r="K6" s="6" t="s">
        <v>23</v>
      </c>
      <c r="M6" s="13"/>
    </row>
    <row r="7" spans="1:15" x14ac:dyDescent="0.25">
      <c r="A7" s="3">
        <v>3</v>
      </c>
      <c r="B7" s="1">
        <v>2019</v>
      </c>
      <c r="C7" s="15" t="s">
        <v>4</v>
      </c>
      <c r="D7" s="17"/>
      <c r="E7" s="17"/>
      <c r="F7" s="17"/>
      <c r="G7" s="16">
        <v>1000</v>
      </c>
      <c r="H7" s="16"/>
      <c r="I7" s="15"/>
      <c r="J7" s="15"/>
      <c r="K7" s="18"/>
    </row>
    <row r="8" spans="1:15" x14ac:dyDescent="0.25">
      <c r="A8" s="11">
        <v>4</v>
      </c>
      <c r="B8" s="1">
        <v>2020</v>
      </c>
      <c r="C8" s="15" t="s">
        <v>2</v>
      </c>
      <c r="D8" s="20">
        <f>G7+H7</f>
        <v>1000</v>
      </c>
      <c r="E8" s="16">
        <v>15</v>
      </c>
      <c r="F8" s="16">
        <v>15</v>
      </c>
      <c r="G8" s="20">
        <f>D8+E8-F8</f>
        <v>1000</v>
      </c>
      <c r="H8" s="16"/>
      <c r="I8" s="22">
        <f>(E8+F8)/2</f>
        <v>15</v>
      </c>
      <c r="J8" s="22">
        <f>(D8+G8)/2</f>
        <v>1000</v>
      </c>
      <c r="K8" s="23">
        <f t="shared" ref="K8:K19" si="0">I8/J8*100</f>
        <v>1.5</v>
      </c>
      <c r="O8" s="30">
        <v>1.5</v>
      </c>
    </row>
    <row r="9" spans="1:15" x14ac:dyDescent="0.25">
      <c r="A9" s="3">
        <v>5</v>
      </c>
      <c r="C9" s="15" t="s">
        <v>3</v>
      </c>
      <c r="D9" s="20">
        <f t="shared" ref="D9:D19" si="1">G8+H8</f>
        <v>1000</v>
      </c>
      <c r="E9" s="16">
        <v>15</v>
      </c>
      <c r="F9" s="16">
        <v>15</v>
      </c>
      <c r="G9" s="20">
        <f t="shared" ref="G9:G19" si="2">D9+E9-F9</f>
        <v>1000</v>
      </c>
      <c r="H9" s="16"/>
      <c r="I9" s="22">
        <f t="shared" ref="I9:I19" si="3">(E9+F9)/2</f>
        <v>15</v>
      </c>
      <c r="J9" s="22">
        <f t="shared" ref="J9:J19" si="4">(D9+G9)/2</f>
        <v>1000</v>
      </c>
      <c r="K9" s="23">
        <f t="shared" si="0"/>
        <v>1.5</v>
      </c>
    </row>
    <row r="10" spans="1:15" x14ac:dyDescent="0.25">
      <c r="A10" s="11">
        <v>6</v>
      </c>
      <c r="C10" s="15" t="s">
        <v>5</v>
      </c>
      <c r="D10" s="20">
        <f t="shared" si="1"/>
        <v>1000</v>
      </c>
      <c r="E10" s="16">
        <v>15</v>
      </c>
      <c r="F10" s="16">
        <v>15</v>
      </c>
      <c r="G10" s="20">
        <f t="shared" si="2"/>
        <v>1000</v>
      </c>
      <c r="H10" s="16"/>
      <c r="I10" s="22">
        <f t="shared" si="3"/>
        <v>15</v>
      </c>
      <c r="J10" s="22">
        <f t="shared" si="4"/>
        <v>1000</v>
      </c>
      <c r="K10" s="23">
        <f t="shared" si="0"/>
        <v>1.5</v>
      </c>
    </row>
    <row r="11" spans="1:15" x14ac:dyDescent="0.25">
      <c r="A11" s="3">
        <v>7</v>
      </c>
      <c r="C11" s="15" t="s">
        <v>6</v>
      </c>
      <c r="D11" s="20">
        <f t="shared" si="1"/>
        <v>1000</v>
      </c>
      <c r="E11" s="16">
        <v>15</v>
      </c>
      <c r="F11" s="16">
        <v>15</v>
      </c>
      <c r="G11" s="20">
        <f t="shared" si="2"/>
        <v>1000</v>
      </c>
      <c r="H11" s="16"/>
      <c r="I11" s="22">
        <f t="shared" si="3"/>
        <v>15</v>
      </c>
      <c r="J11" s="22">
        <f t="shared" si="4"/>
        <v>1000</v>
      </c>
      <c r="K11" s="23">
        <f t="shared" si="0"/>
        <v>1.5</v>
      </c>
    </row>
    <row r="12" spans="1:15" x14ac:dyDescent="0.25">
      <c r="A12" s="11">
        <v>8</v>
      </c>
      <c r="C12" s="15" t="s">
        <v>7</v>
      </c>
      <c r="D12" s="20">
        <f t="shared" si="1"/>
        <v>1000</v>
      </c>
      <c r="E12" s="16">
        <v>15</v>
      </c>
      <c r="F12" s="16">
        <v>15</v>
      </c>
      <c r="G12" s="20">
        <f t="shared" si="2"/>
        <v>1000</v>
      </c>
      <c r="H12" s="16"/>
      <c r="I12" s="22">
        <f t="shared" si="3"/>
        <v>15</v>
      </c>
      <c r="J12" s="22">
        <f t="shared" si="4"/>
        <v>1000</v>
      </c>
      <c r="K12" s="23">
        <f t="shared" si="0"/>
        <v>1.5</v>
      </c>
    </row>
    <row r="13" spans="1:15" x14ac:dyDescent="0.25">
      <c r="A13" s="3">
        <v>9</v>
      </c>
      <c r="C13" s="15" t="s">
        <v>8</v>
      </c>
      <c r="D13" s="20">
        <f t="shared" si="1"/>
        <v>1000</v>
      </c>
      <c r="E13" s="16">
        <v>15</v>
      </c>
      <c r="F13" s="16">
        <v>15</v>
      </c>
      <c r="G13" s="20">
        <f t="shared" si="2"/>
        <v>1000</v>
      </c>
      <c r="H13" s="16"/>
      <c r="I13" s="22">
        <f t="shared" si="3"/>
        <v>15</v>
      </c>
      <c r="J13" s="22">
        <f t="shared" si="4"/>
        <v>1000</v>
      </c>
      <c r="K13" s="23">
        <f t="shared" si="0"/>
        <v>1.5</v>
      </c>
    </row>
    <row r="14" spans="1:15" x14ac:dyDescent="0.25">
      <c r="A14" s="11">
        <v>10</v>
      </c>
      <c r="C14" s="15" t="s">
        <v>9</v>
      </c>
      <c r="D14" s="20">
        <f t="shared" si="1"/>
        <v>1000</v>
      </c>
      <c r="E14" s="16">
        <v>15</v>
      </c>
      <c r="F14" s="16">
        <v>15</v>
      </c>
      <c r="G14" s="20">
        <f t="shared" si="2"/>
        <v>1000</v>
      </c>
      <c r="H14" s="16"/>
      <c r="I14" s="22">
        <f t="shared" si="3"/>
        <v>15</v>
      </c>
      <c r="J14" s="22">
        <f t="shared" si="4"/>
        <v>1000</v>
      </c>
      <c r="K14" s="23">
        <f t="shared" si="0"/>
        <v>1.5</v>
      </c>
    </row>
    <row r="15" spans="1:15" x14ac:dyDescent="0.25">
      <c r="A15" s="3">
        <v>11</v>
      </c>
      <c r="C15" s="15" t="s">
        <v>10</v>
      </c>
      <c r="D15" s="20">
        <f t="shared" si="1"/>
        <v>1000</v>
      </c>
      <c r="E15" s="16">
        <v>15</v>
      </c>
      <c r="F15" s="16">
        <v>15</v>
      </c>
      <c r="G15" s="20">
        <f t="shared" si="2"/>
        <v>1000</v>
      </c>
      <c r="H15" s="16"/>
      <c r="I15" s="22">
        <f t="shared" si="3"/>
        <v>15</v>
      </c>
      <c r="J15" s="22">
        <f t="shared" si="4"/>
        <v>1000</v>
      </c>
      <c r="K15" s="23">
        <f t="shared" si="0"/>
        <v>1.5</v>
      </c>
    </row>
    <row r="16" spans="1:15" x14ac:dyDescent="0.25">
      <c r="A16" s="11">
        <v>12</v>
      </c>
      <c r="C16" s="15" t="s">
        <v>11</v>
      </c>
      <c r="D16" s="20">
        <f t="shared" si="1"/>
        <v>1000</v>
      </c>
      <c r="E16" s="16">
        <v>15</v>
      </c>
      <c r="F16" s="16">
        <v>15</v>
      </c>
      <c r="G16" s="20">
        <f t="shared" si="2"/>
        <v>1000</v>
      </c>
      <c r="H16" s="16"/>
      <c r="I16" s="22">
        <f t="shared" si="3"/>
        <v>15</v>
      </c>
      <c r="J16" s="22">
        <f t="shared" si="4"/>
        <v>1000</v>
      </c>
      <c r="K16" s="23">
        <f t="shared" si="0"/>
        <v>1.5</v>
      </c>
    </row>
    <row r="17" spans="1:13" x14ac:dyDescent="0.25">
      <c r="A17" s="3">
        <v>13</v>
      </c>
      <c r="C17" s="15" t="s">
        <v>12</v>
      </c>
      <c r="D17" s="20">
        <f t="shared" si="1"/>
        <v>1000</v>
      </c>
      <c r="E17" s="16">
        <v>15</v>
      </c>
      <c r="F17" s="16">
        <v>15</v>
      </c>
      <c r="G17" s="20">
        <f t="shared" si="2"/>
        <v>1000</v>
      </c>
      <c r="H17" s="16"/>
      <c r="I17" s="22">
        <f t="shared" si="3"/>
        <v>15</v>
      </c>
      <c r="J17" s="22">
        <f t="shared" si="4"/>
        <v>1000</v>
      </c>
      <c r="K17" s="23">
        <f t="shared" si="0"/>
        <v>1.5</v>
      </c>
    </row>
    <row r="18" spans="1:13" x14ac:dyDescent="0.25">
      <c r="A18" s="11">
        <v>14</v>
      </c>
      <c r="C18" s="15" t="s">
        <v>13</v>
      </c>
      <c r="D18" s="20">
        <f t="shared" si="1"/>
        <v>1000</v>
      </c>
      <c r="E18" s="16">
        <v>15</v>
      </c>
      <c r="F18" s="16">
        <v>15</v>
      </c>
      <c r="G18" s="20">
        <f t="shared" si="2"/>
        <v>1000</v>
      </c>
      <c r="H18" s="16"/>
      <c r="I18" s="22">
        <f t="shared" si="3"/>
        <v>15</v>
      </c>
      <c r="J18" s="22">
        <f t="shared" si="4"/>
        <v>1000</v>
      </c>
      <c r="K18" s="23">
        <f t="shared" si="0"/>
        <v>1.5</v>
      </c>
    </row>
    <row r="19" spans="1:13" x14ac:dyDescent="0.25">
      <c r="A19" s="3">
        <v>15</v>
      </c>
      <c r="C19" s="15" t="s">
        <v>4</v>
      </c>
      <c r="D19" s="20">
        <f t="shared" si="1"/>
        <v>1000</v>
      </c>
      <c r="E19" s="16">
        <v>15</v>
      </c>
      <c r="F19" s="16">
        <v>15</v>
      </c>
      <c r="G19" s="20">
        <f t="shared" si="2"/>
        <v>1000</v>
      </c>
      <c r="H19" s="16"/>
      <c r="I19" s="22">
        <f t="shared" si="3"/>
        <v>15</v>
      </c>
      <c r="J19" s="22">
        <f t="shared" si="4"/>
        <v>1000</v>
      </c>
      <c r="K19" s="23">
        <f t="shared" si="0"/>
        <v>1.5</v>
      </c>
    </row>
    <row r="20" spans="1:13" x14ac:dyDescent="0.25">
      <c r="A20" s="11">
        <v>16</v>
      </c>
    </row>
    <row r="21" spans="1:13" x14ac:dyDescent="0.25">
      <c r="A21" s="3">
        <v>17</v>
      </c>
      <c r="J21" s="7" t="s">
        <v>25</v>
      </c>
      <c r="K21" s="24">
        <f>SUM(K8:K19)/12</f>
        <v>1.5</v>
      </c>
      <c r="M21" s="12">
        <f>K21*12</f>
        <v>18</v>
      </c>
    </row>
    <row r="22" spans="1:13" ht="20" thickBot="1" x14ac:dyDescent="0.3">
      <c r="A22" s="11">
        <v>18</v>
      </c>
    </row>
    <row r="23" spans="1:13" ht="20" thickBot="1" x14ac:dyDescent="0.3">
      <c r="A23" s="3">
        <v>19</v>
      </c>
      <c r="D23" s="7" t="s">
        <v>40</v>
      </c>
      <c r="E23" s="21">
        <f>SUM(E8:E19)</f>
        <v>180</v>
      </c>
      <c r="F23" s="21">
        <f>SUM(F8:F19)</f>
        <v>180</v>
      </c>
      <c r="I23" s="19">
        <f>(E23+F23)/2</f>
        <v>180</v>
      </c>
      <c r="J23" s="19">
        <f>(D8+G19)/2</f>
        <v>1000</v>
      </c>
      <c r="K23" s="25">
        <f>I23/J23*100</f>
        <v>18</v>
      </c>
      <c r="M23" s="12">
        <f>K23/12</f>
        <v>1.5</v>
      </c>
    </row>
    <row r="24" spans="1:13" x14ac:dyDescent="0.25">
      <c r="B24" s="1" t="s">
        <v>14</v>
      </c>
    </row>
    <row r="25" spans="1:13" x14ac:dyDescent="0.25">
      <c r="C25" s="1" t="s">
        <v>15</v>
      </c>
    </row>
    <row r="26" spans="1:13" x14ac:dyDescent="0.25">
      <c r="C26" s="4"/>
      <c r="D26" s="1" t="s">
        <v>19</v>
      </c>
    </row>
    <row r="27" spans="1:13" x14ac:dyDescent="0.25">
      <c r="C27" s="19"/>
      <c r="D27" s="1" t="s">
        <v>20</v>
      </c>
    </row>
    <row r="28" spans="1:13" x14ac:dyDescent="0.25">
      <c r="C28" s="1" t="s">
        <v>36</v>
      </c>
    </row>
    <row r="30" spans="1:13" x14ac:dyDescent="0.25">
      <c r="D30" s="1" t="s">
        <v>39</v>
      </c>
    </row>
    <row r="31" spans="1:13" x14ac:dyDescent="0.25">
      <c r="D31" s="1" t="s">
        <v>37</v>
      </c>
    </row>
    <row r="32" spans="1:13" x14ac:dyDescent="0.25">
      <c r="D32" s="1" t="s">
        <v>38</v>
      </c>
    </row>
    <row r="33" spans="4:8" x14ac:dyDescent="0.25">
      <c r="D33" s="1" t="s">
        <v>41</v>
      </c>
    </row>
    <row r="35" spans="4:8" x14ac:dyDescent="0.25">
      <c r="G35" s="28" t="s">
        <v>48</v>
      </c>
    </row>
    <row r="36" spans="4:8" x14ac:dyDescent="0.25">
      <c r="F36" s="3"/>
      <c r="G36" s="27" t="s">
        <v>42</v>
      </c>
      <c r="H36" s="27" t="s">
        <v>23</v>
      </c>
    </row>
    <row r="37" spans="4:8" x14ac:dyDescent="0.25">
      <c r="G37" s="26" t="s">
        <v>44</v>
      </c>
      <c r="H37" s="29">
        <v>1.6</v>
      </c>
    </row>
    <row r="38" spans="4:8" x14ac:dyDescent="0.25">
      <c r="G38" s="26" t="s">
        <v>43</v>
      </c>
      <c r="H38" s="29">
        <v>8</v>
      </c>
    </row>
    <row r="39" spans="4:8" x14ac:dyDescent="0.25">
      <c r="G39" s="26" t="s">
        <v>45</v>
      </c>
      <c r="H39" s="29">
        <v>10.1</v>
      </c>
    </row>
    <row r="40" spans="4:8" x14ac:dyDescent="0.25">
      <c r="G40" s="26" t="s">
        <v>46</v>
      </c>
      <c r="H40" s="29">
        <v>17.100000000000001</v>
      </c>
    </row>
    <row r="41" spans="4:8" x14ac:dyDescent="0.25">
      <c r="F41" s="1" t="s">
        <v>47</v>
      </c>
    </row>
  </sheetData>
  <mergeCells count="1">
    <mergeCell ref="B3:K3"/>
  </mergeCells>
  <pageMargins left="0.511811024" right="0.511811024" top="0.78740157499999996" bottom="0.78740157499999996" header="0.31496062000000002" footer="0.3149606200000000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Rotatividade</vt:lpstr>
      <vt:lpstr>Anual x mensal</vt:lpstr>
      <vt:lpstr>Rotatividade!Area_de_impressao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taiana</dc:creator>
  <cp:lastModifiedBy>Dórian</cp:lastModifiedBy>
  <cp:lastPrinted>2019-05-21T19:00:26Z</cp:lastPrinted>
  <dcterms:created xsi:type="dcterms:W3CDTF">2010-08-06T13:34:23Z</dcterms:created>
  <dcterms:modified xsi:type="dcterms:W3CDTF">2023-06-10T11:59:52Z</dcterms:modified>
</cp:coreProperties>
</file>